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<sst xmlns="http://schemas.openxmlformats.org/spreadsheetml/2006/main" count="206" uniqueCount="101">
  <si>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</si>
  <si>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</si>
  <si>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</si>
  <si>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</si>
  <si>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</si>
  <si>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</si>
  <si>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</si>
  <si>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</si>
  <si>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</si>
  <si>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</si>
  <si>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</si>
  <si>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</si>
  <si>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</si>
  <si>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</si>
  <si>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</si>
  <si>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</si>
  <si>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</si>
  <si>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</si>
  <si>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</si>
  <si>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</si>
  <si>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</si>
  <si>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</si>
  <si>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</si>
  <si>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</si>
  <si>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</si>
  <si>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</si>
  <si>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Construction of chamber for 100mm sluice plates</t>
  </si>
  <si>
    <t>item5</t>
  </si>
  <si>
    <t>Total in Figures</t>
  </si>
  <si>
    <t>Select</t>
  </si>
  <si>
    <t>%</t>
  </si>
  <si>
    <t>Item Wise</t>
  </si>
  <si>
    <t>Quoted Rate in Words</t>
  </si>
  <si>
    <t>Quoted Rate in Figures</t>
  </si>
  <si>
    <t>INR and Other Currency</t>
  </si>
  <si>
    <t>INR,USD,JPY,EUR</t>
  </si>
  <si>
    <t>Name of the Bidder/ Bidding Firm / Company :</t>
  </si>
  <si>
    <r>
      <t xml:space="preserve">TOTAL TAXES It will be converted only If you choose Full Conversion, Until than it is treated as INR in
</t>
    </r>
    <r>
      <rPr>
        <b/>
        <sz val="11"/>
        <color indexed="10"/>
        <rFont val="Arial"/>
        <family val="2"/>
      </rPr>
      <t>Rs.      P</t>
    </r>
  </si>
  <si>
    <r>
      <t xml:space="preserve">TOTAL AMOUNT, It will be converted based on coloumn L value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</si>
  <si>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</si>
  <si>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</si>
  <si>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</si>
  <si>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IGST (%)</t>
  </si>
  <si>
    <t>SGST (%)</t>
  </si>
  <si>
    <t>CGST (%)</t>
  </si>
  <si>
    <t>Price Basis             [EX-works/FOB/CIF]</t>
  </si>
  <si>
    <t>Tender Inviting Authority: AGMM</t>
  </si>
  <si>
    <t>P&amp;F (INR/Unit)</t>
  </si>
  <si>
    <t>F&amp;I (INR/Unit)</t>
  </si>
  <si>
    <t>Contract No:   TELK/C&amp;M/ED/TU/150/2017</t>
  </si>
  <si>
    <t>REACTOR DESIGNS</t>
  </si>
  <si>
    <t>400 k V Class Single / Three Phase Reactor Designs</t>
  </si>
  <si>
    <t>DESIGN PROGRAMS for Transformers &amp; Reactors up to 400 kV class</t>
  </si>
  <si>
    <t>Tender Design &amp; Calculations</t>
  </si>
  <si>
    <t>Final Design &amp; Calculations</t>
  </si>
  <si>
    <t>NO</t>
  </si>
  <si>
    <t>ITEM 01</t>
  </si>
  <si>
    <t>ITEM 02</t>
  </si>
  <si>
    <t>ITEM 03</t>
  </si>
  <si>
    <t>ITEM 04</t>
  </si>
  <si>
    <t>ITEM 05</t>
  </si>
  <si>
    <t>ITEM 06</t>
  </si>
  <si>
    <t>ITEM 07</t>
  </si>
  <si>
    <t>ITEM 08</t>
  </si>
  <si>
    <t>ITEM 10</t>
  </si>
  <si>
    <t>ITEM 12</t>
  </si>
  <si>
    <t>ITEM 13</t>
  </si>
  <si>
    <t>ITEM 14</t>
  </si>
  <si>
    <t xml:space="preserve">CAPACITY :100 MVA&amp; ABOVE , VOLTAGE CLASS :400 KV, PHASE : 3 PHASE  , TYPE : AUTO TRANSFORMER </t>
  </si>
  <si>
    <t>Additional training / Supervision during implementation of Design Projects</t>
  </si>
  <si>
    <t>Additional training  during implementation of Design Programs</t>
  </si>
  <si>
    <t>ITEM 16</t>
  </si>
  <si>
    <t>ITEM 17</t>
  </si>
  <si>
    <t>ITEM 18</t>
  </si>
  <si>
    <t>ITEM 19</t>
  </si>
  <si>
    <t>ITEM 20</t>
  </si>
  <si>
    <t>ITEM 21</t>
  </si>
  <si>
    <t>ITEM 22</t>
  </si>
  <si>
    <t>PART A                                                                                              TRANSFORMER DESIGNS</t>
  </si>
  <si>
    <t>Full Conversion</t>
  </si>
  <si>
    <t>INR</t>
  </si>
  <si>
    <t xml:space="preserve">CAPACITY : Below 100 MVA, VOLTAGE CLASS :220 KV, NO OF PHASE : 3 PHASE , TYPE : 2/3 WINDING </t>
  </si>
  <si>
    <t xml:space="preserve">CAPACITY :100 MVA&amp; ABOVE , VOLTAGE CLASS :220 KV, NO OF PHASE : 3 PHASE , TYPE : 2/3 WINDING </t>
  </si>
  <si>
    <t xml:space="preserve">CAPACITY :  100 MVA-250 MVA , VOLTAGE CLASS :220 KV,      NO OF PHASE : 3 PHASE , TYPE : AUTO TRANSFORMER </t>
  </si>
  <si>
    <t xml:space="preserve">CAPACITY :  100 MVA-250 MVA , VOLTAGE CLASS :400 KV,      NO OF PHASE : 3 PHASE , TYPE : AUTO TRANSFORMER </t>
  </si>
  <si>
    <t>CAPACITY : ABOVE  200 MVA, VOLTAGE CLASS :400 KV,               NO OF PHASE : 3 PHASE , TYPE : GT</t>
  </si>
  <si>
    <t>CAPACITY : ABOVE  200 MVA, VOLTAGE CLASS :400 KV,          NO OF PHASE : 1 PHASE , TYPE : GT</t>
  </si>
  <si>
    <t>CAPACITY : 315 MVA, VOLTAGE CLASS :400 KV,                                  NO OF PHASE : 3 PHASE , TYPE : AUTOTRANSFORMER</t>
  </si>
  <si>
    <t>CAPACITY : 500 MVA, VOLTAGE CLASS :400 KV,                                   NO OF PHASE : 3 PHASE , TYPE :AUTOTRANSFORMER</t>
  </si>
  <si>
    <t>OTHER CHARGES IF ANY</t>
  </si>
  <si>
    <t xml:space="preserve">CAPACITY :100 MVA&amp; ABOVE , VOLTAGE CLASS :220 KV,  NO OF PHASE: 3 PHASE  , TYPE : 2/3 WINDING </t>
  </si>
  <si>
    <t xml:space="preserve">CAPACITY :100 MVA&amp; ABOVE , VOLTAGE CLASS :220 KV,NO OF PHASE  : 3 PHASE  , TYPE : AUTO TRANSFORMER </t>
  </si>
  <si>
    <t>CAPACITY :  ABOVE 200 MVA , VOLTAGE CLASS :400 KV, NO OF PHASE: 1 PHASE , TYPE : GT</t>
  </si>
  <si>
    <t>CAPACITY :  ABOVE 200 MVA , VOLTAGE CLASS :400 KV,  NO OF PHASE: 3 PHASE , TYPE : GT</t>
  </si>
  <si>
    <t>ITEM 23</t>
  </si>
  <si>
    <t>Per Man Day (8 hours)</t>
  </si>
  <si>
    <t>Per Man Day(8 hours)</t>
  </si>
  <si>
    <t>PART B (OPTIONAL,Price for additional if any )</t>
  </si>
  <si>
    <t xml:space="preserve"> TAXES/ DUTIES (%)</t>
  </si>
  <si>
    <r>
      <t>DESIGN  MANUAL</t>
    </r>
    <r>
      <rPr>
        <b/>
        <sz val="12"/>
        <color indexed="8"/>
        <rFont val="Arial"/>
        <family val="2"/>
      </rPr>
      <t xml:space="preserve"> for the above</t>
    </r>
  </si>
  <si>
    <t>Name of Work: Co-operation / Consultancy / Technology transfer/ Up-gradation for Transformer and Reactor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</si>
</sst>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409]dd\ mmmm\,\ yyyy"/>
    <numFmt numFmtId="170" formatCode="[$-409]h:mm:ss\ AM/PM"/>
    <numFmt numFmtId="171" formatCode="&quot;Yes&quot;;&quot;Yes&quot;;&quot;No&quot;"/>
    <numFmt numFmtId="172" formatCode="&quot;True&quot;;&quot;True&quot;;&quot;False&quot;"/>
    <numFmt numFmtId="173" formatCode="&quot;On&quot;;&quot;On&quot;;&quot;Off&quot;"/>
    <numFmt numFmtId="174"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name val="Book Antiqua"/>
      <family val="1"/>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sz val="11"/>
      <color indexed="31"/>
      <name val="Arial"/>
      <family val="2"/>
    </font>
    <font>
      <b/>
      <sz val="14"/>
      <color indexed="17"/>
      <name val="Arial"/>
      <family val="2"/>
    </font>
    <font>
      <sz val="12"/>
      <color indexed="8"/>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sz val="11"/>
      <color theme="4" tint="0.7999799847602844"/>
      <name val="Arial"/>
      <family val="2"/>
    </font>
    <font>
      <b/>
      <sz val="14"/>
      <color rgb="FF007A37"/>
      <name val="Arial"/>
      <family val="2"/>
    </font>
    <font>
      <sz val="12"/>
      <color theme="1"/>
      <name val="Arial"/>
      <family val="2"/>
    </font>
    <font>
      <b/>
      <sz val="12"/>
      <color rgb="FF800000"/>
      <name val="Arial"/>
      <family val="2"/>
    </font>
    <font>
      <b/>
      <sz val="11"/>
      <color rgb="FF800000"/>
      <name val="Arial"/>
      <family val="2"/>
    </font>
    <font>
      <b/>
      <sz val="12"/>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color indexed="63"/>
      </bottom>
    </border>
    <border>
      <left style="thin"/>
      <right/>
      <top style="thin"/>
      <bottom style="thin"/>
    </border>
    <border>
      <left style="thin"/>
      <right style="thin"/>
      <top>
        <color indexed="63"/>
      </top>
      <bottom style="thin"/>
    </border>
    <border>
      <left style="thin"/>
      <right style="medium"/>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color indexed="63"/>
      </left>
      <right style="medium"/>
      <top style="medium"/>
      <bottom style="mediu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3" fillId="0" borderId="0" xfId="57" applyNumberFormat="1" applyFont="1" applyFill="1">
      <alignment/>
      <protection/>
    </xf>
    <xf numFmtId="0" fontId="63" fillId="0" borderId="0" xfId="57" applyNumberFormat="1" applyFont="1" applyFill="1">
      <alignment/>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11" fillId="0" borderId="0" xfId="59" applyNumberFormat="1" applyFill="1">
      <alignment/>
      <protection/>
    </xf>
    <xf numFmtId="0" fontId="2" fillId="0" borderId="10" xfId="57" applyNumberFormat="1" applyFont="1" applyFill="1" applyBorder="1" applyAlignment="1">
      <alignment horizontal="center" vertical="center" wrapText="1"/>
      <protection/>
    </xf>
    <xf numFmtId="0" fontId="2" fillId="33" borderId="10" xfId="57" applyNumberFormat="1" applyFont="1" applyFill="1" applyBorder="1" applyAlignment="1">
      <alignment horizontal="center" vertical="center" wrapText="1"/>
      <protection/>
    </xf>
    <xf numFmtId="0" fontId="2" fillId="33" borderId="11" xfId="59" applyNumberFormat="1" applyFont="1" applyFill="1" applyBorder="1" applyAlignment="1">
      <alignment horizontal="center" vertical="center" wrapText="1"/>
      <protection/>
    </xf>
    <xf numFmtId="0" fontId="67" fillId="33" borderId="10" xfId="59"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34" borderId="12" xfId="57" applyNumberFormat="1" applyFont="1" applyFill="1" applyBorder="1" applyAlignment="1">
      <alignment horizontal="center" vertical="center" wrapText="1"/>
      <protection/>
    </xf>
    <xf numFmtId="0" fontId="3" fillId="0" borderId="12" xfId="59"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pplyProtection="1">
      <alignment horizontal="center" vertical="center" wrapText="1"/>
      <protection locked="0"/>
    </xf>
    <xf numFmtId="0" fontId="3" fillId="0" borderId="0" xfId="57" applyNumberFormat="1" applyFont="1" applyFill="1" applyBorder="1" applyAlignment="1">
      <alignment horizontal="center" vertical="center"/>
      <protection/>
    </xf>
    <xf numFmtId="0" fontId="63" fillId="0" borderId="0" xfId="57" applyNumberFormat="1" applyFont="1" applyFill="1" applyBorder="1" applyAlignment="1" applyProtection="1">
      <alignment horizontal="center" vertical="center"/>
      <protection locked="0"/>
    </xf>
    <xf numFmtId="0" fontId="63" fillId="0" borderId="0" xfId="57" applyNumberFormat="1" applyFont="1" applyFill="1" applyBorder="1" applyAlignment="1">
      <alignment horizontal="center" vertical="center"/>
      <protection/>
    </xf>
    <xf numFmtId="0" fontId="2" fillId="0" borderId="0" xfId="57" applyNumberFormat="1" applyFont="1" applyFill="1" applyBorder="1" applyAlignment="1">
      <alignment horizontal="center" vertical="center"/>
      <protection/>
    </xf>
    <xf numFmtId="0" fontId="2" fillId="0" borderId="14" xfId="59" applyNumberFormat="1" applyFont="1" applyFill="1" applyBorder="1" applyAlignment="1" applyProtection="1">
      <alignment horizontal="center" vertical="center" wrapText="1"/>
      <protection/>
    </xf>
    <xf numFmtId="0" fontId="68" fillId="0" borderId="12" xfId="59" applyNumberFormat="1" applyFont="1" applyFill="1" applyBorder="1" applyAlignment="1">
      <alignment horizontal="center" vertical="center" wrapText="1"/>
      <protection/>
    </xf>
    <xf numFmtId="164" fontId="3" fillId="0" borderId="12" xfId="59"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protection/>
    </xf>
    <xf numFmtId="0" fontId="2" fillId="0" borderId="12" xfId="57" applyNumberFormat="1" applyFont="1" applyFill="1" applyBorder="1" applyAlignment="1" applyProtection="1">
      <alignment horizontal="center" vertical="center"/>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pplyProtection="1">
      <alignment horizontal="center" vertical="center"/>
      <protection/>
    </xf>
    <xf numFmtId="0" fontId="2" fillId="0" borderId="15" xfId="57" applyNumberFormat="1" applyFont="1" applyFill="1" applyBorder="1" applyAlignment="1" applyProtection="1">
      <alignment horizontal="center" vertical="center"/>
      <protection locked="0"/>
    </xf>
    <xf numFmtId="164" fontId="2" fillId="0" borderId="16" xfId="59" applyNumberFormat="1" applyFont="1" applyFill="1" applyBorder="1" applyAlignment="1">
      <alignment horizontal="center" vertical="center"/>
      <protection/>
    </xf>
    <xf numFmtId="0" fontId="3" fillId="0" borderId="12" xfId="59" applyNumberFormat="1" applyFont="1" applyFill="1" applyBorder="1" applyAlignment="1">
      <alignment horizontal="center" vertical="center" wrapText="1"/>
      <protection/>
    </xf>
    <xf numFmtId="0" fontId="2" fillId="0" borderId="12" xfId="59" applyNumberFormat="1" applyFont="1" applyFill="1" applyBorder="1" applyAlignment="1">
      <alignment horizontal="center" vertical="center"/>
      <protection/>
    </xf>
    <xf numFmtId="0" fontId="2" fillId="0" borderId="14" xfId="59" applyNumberFormat="1" applyFont="1" applyFill="1" applyBorder="1" applyAlignment="1">
      <alignment horizontal="center" vertical="center"/>
      <protection/>
    </xf>
    <xf numFmtId="0" fontId="3" fillId="0" borderId="0" xfId="57" applyNumberFormat="1" applyFont="1" applyFill="1" applyAlignment="1">
      <alignment horizontal="center" vertical="center"/>
      <protection/>
    </xf>
    <xf numFmtId="0" fontId="2" fillId="0" borderId="17" xfId="59" applyNumberFormat="1" applyFont="1" applyFill="1" applyBorder="1" applyAlignment="1">
      <alignment horizontal="center" vertical="center"/>
      <protection/>
    </xf>
    <xf numFmtId="0" fontId="69" fillId="0" borderId="11" xfId="57" applyNumberFormat="1" applyFont="1" applyFill="1" applyBorder="1" applyAlignment="1" applyProtection="1">
      <alignment horizontal="center" vertical="center"/>
      <protection/>
    </xf>
    <xf numFmtId="0" fontId="69" fillId="0" borderId="10" xfId="59" applyNumberFormat="1" applyFont="1" applyFill="1" applyBorder="1" applyAlignment="1">
      <alignment horizontal="center" vertical="center"/>
      <protection/>
    </xf>
    <xf numFmtId="0" fontId="3" fillId="0" borderId="10" xfId="57" applyNumberFormat="1" applyFont="1" applyFill="1" applyBorder="1" applyAlignment="1" applyProtection="1">
      <alignment horizontal="center" vertical="center"/>
      <protection/>
    </xf>
    <xf numFmtId="0" fontId="13" fillId="0" borderId="10" xfId="59" applyNumberFormat="1" applyFont="1" applyFill="1" applyBorder="1" applyAlignment="1" applyProtection="1">
      <alignment horizontal="center" vertical="center" wrapText="1"/>
      <protection locked="0"/>
    </xf>
    <xf numFmtId="0" fontId="13" fillId="0" borderId="10" xfId="64" applyNumberFormat="1" applyFont="1" applyFill="1" applyBorder="1" applyAlignment="1" applyProtection="1">
      <alignment horizontal="center" vertical="center" wrapText="1"/>
      <protection locked="0"/>
    </xf>
    <xf numFmtId="0" fontId="14" fillId="0" borderId="10" xfId="59" applyNumberFormat="1" applyFont="1" applyFill="1" applyBorder="1" applyAlignment="1" applyProtection="1">
      <alignment horizontal="center" vertical="center" wrapText="1"/>
      <protection/>
    </xf>
    <xf numFmtId="0" fontId="3" fillId="0" borderId="0" xfId="57" applyNumberFormat="1" applyFont="1" applyFill="1" applyAlignment="1" applyProtection="1">
      <alignment horizontal="center" vertical="center"/>
      <protection/>
    </xf>
    <xf numFmtId="0" fontId="70" fillId="0" borderId="18" xfId="59" applyNumberFormat="1" applyFont="1" applyFill="1" applyBorder="1" applyAlignment="1">
      <alignment horizontal="center" vertical="center"/>
      <protection/>
    </xf>
    <xf numFmtId="0" fontId="6" fillId="0" borderId="19" xfId="59" applyNumberFormat="1" applyFont="1" applyFill="1" applyBorder="1" applyAlignment="1">
      <alignment horizontal="center" vertical="center"/>
      <protection/>
    </xf>
    <xf numFmtId="0" fontId="3" fillId="0" borderId="10" xfId="59" applyNumberFormat="1" applyFont="1" applyFill="1" applyBorder="1" applyAlignment="1">
      <alignment horizontal="center" vertical="center" wrapText="1"/>
      <protection/>
    </xf>
    <xf numFmtId="0" fontId="71" fillId="0" borderId="12" xfId="0" applyFont="1" applyFill="1" applyBorder="1" applyAlignment="1">
      <alignment vertical="center" wrapText="1"/>
    </xf>
    <xf numFmtId="0" fontId="2" fillId="0" borderId="13" xfId="57" applyNumberFormat="1" applyFont="1" applyFill="1" applyBorder="1" applyAlignment="1" applyProtection="1">
      <alignment horizontal="center" vertical="center"/>
      <protection locked="0"/>
    </xf>
    <xf numFmtId="0" fontId="2" fillId="0" borderId="0" xfId="57" applyNumberFormat="1" applyFont="1" applyFill="1" applyBorder="1" applyAlignment="1" applyProtection="1">
      <alignment horizontal="center" vertical="center" wrapText="1"/>
      <protection locked="0"/>
    </xf>
    <xf numFmtId="0" fontId="2" fillId="0" borderId="0" xfId="57" applyNumberFormat="1" applyFont="1" applyFill="1" applyBorder="1" applyAlignment="1">
      <alignment horizontal="center" vertical="center" wrapText="1"/>
      <protection/>
    </xf>
    <xf numFmtId="0" fontId="2" fillId="0" borderId="20" xfId="59" applyNumberFormat="1" applyFont="1" applyFill="1" applyBorder="1" applyAlignment="1">
      <alignment horizontal="center" vertical="center"/>
      <protection/>
    </xf>
    <xf numFmtId="0" fontId="3" fillId="0" borderId="21" xfId="59" applyNumberFormat="1" applyFont="1" applyFill="1" applyBorder="1" applyAlignment="1">
      <alignment horizontal="center" vertical="center"/>
      <protection/>
    </xf>
    <xf numFmtId="0" fontId="3" fillId="0" borderId="0" xfId="59" applyNumberFormat="1" applyFont="1" applyFill="1" applyBorder="1" applyAlignment="1">
      <alignment horizontal="center" vertical="center"/>
      <protection/>
    </xf>
    <xf numFmtId="0" fontId="6" fillId="0" borderId="22" xfId="59" applyNumberFormat="1" applyFont="1" applyFill="1" applyBorder="1" applyAlignment="1">
      <alignment horizontal="center" vertical="center"/>
      <protection/>
    </xf>
    <xf numFmtId="0" fontId="3" fillId="0" borderId="22" xfId="59" applyNumberFormat="1" applyFont="1" applyFill="1" applyBorder="1" applyAlignment="1">
      <alignment horizontal="center" vertical="center"/>
      <protection/>
    </xf>
    <xf numFmtId="164" fontId="6" fillId="0" borderId="15" xfId="59" applyNumberFormat="1" applyFont="1" applyFill="1" applyBorder="1" applyAlignment="1">
      <alignment horizontal="center" vertical="center"/>
      <protection/>
    </xf>
    <xf numFmtId="164" fontId="3" fillId="0" borderId="0" xfId="59" applyNumberFormat="1" applyFont="1" applyFill="1" applyBorder="1" applyAlignment="1">
      <alignment horizontal="center" vertical="center"/>
      <protection/>
    </xf>
    <xf numFmtId="0" fontId="2" fillId="0" borderId="0" xfId="57" applyNumberFormat="1" applyFont="1" applyFill="1" applyBorder="1" applyAlignment="1" applyProtection="1">
      <alignment horizontal="center" vertical="center"/>
      <protection/>
    </xf>
    <xf numFmtId="0" fontId="2" fillId="0" borderId="22" xfId="57" applyNumberFormat="1" applyFont="1" applyFill="1" applyBorder="1" applyAlignment="1" applyProtection="1">
      <alignment horizontal="center" vertical="center"/>
      <protection/>
    </xf>
    <xf numFmtId="0" fontId="3" fillId="0" borderId="22" xfId="57" applyNumberFormat="1" applyFont="1" applyFill="1" applyBorder="1" applyAlignment="1">
      <alignment horizontal="center" vertical="center"/>
      <protection/>
    </xf>
    <xf numFmtId="0" fontId="71" fillId="0" borderId="0" xfId="0" applyFont="1" applyFill="1" applyAlignment="1">
      <alignment vertical="center" wrapText="1"/>
    </xf>
    <xf numFmtId="164" fontId="17" fillId="35" borderId="12" xfId="57" applyNumberFormat="1" applyFont="1" applyFill="1" applyBorder="1" applyAlignment="1" applyProtection="1">
      <alignment horizontal="center" vertical="center"/>
      <protection locked="0"/>
    </xf>
    <xf numFmtId="0" fontId="72" fillId="35" borderId="10" xfId="59" applyNumberFormat="1" applyFont="1" applyFill="1" applyBorder="1" applyAlignment="1" applyProtection="1">
      <alignment horizontal="center" vertical="center" wrapText="1"/>
      <protection locked="0"/>
    </xf>
    <xf numFmtId="0" fontId="73" fillId="35" borderId="10" xfId="64" applyNumberFormat="1" applyFont="1" applyFill="1" applyBorder="1" applyAlignment="1">
      <alignment horizontal="center" vertical="center"/>
    </xf>
    <xf numFmtId="0" fontId="74" fillId="0" borderId="12" xfId="0" applyFont="1" applyFill="1" applyBorder="1" applyAlignment="1">
      <alignment horizontal="center" vertical="center"/>
    </xf>
    <xf numFmtId="0" fontId="2" fillId="0" borderId="12" xfId="59" applyNumberFormat="1" applyFont="1" applyFill="1" applyBorder="1" applyAlignment="1">
      <alignment horizontal="center" vertical="center" wrapText="1"/>
      <protection/>
    </xf>
    <xf numFmtId="164" fontId="2" fillId="36" borderId="16" xfId="59" applyNumberFormat="1" applyFont="1" applyFill="1" applyBorder="1" applyAlignment="1">
      <alignment horizontal="center" vertical="center"/>
      <protection/>
    </xf>
    <xf numFmtId="2" fontId="66"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horizontal="center" vertical="center"/>
      <protection/>
    </xf>
    <xf numFmtId="2" fontId="2" fillId="0" borderId="10" xfId="57" applyNumberFormat="1" applyFont="1" applyFill="1" applyBorder="1" applyAlignment="1">
      <alignment horizontal="center" vertical="center" wrapText="1"/>
      <protection/>
    </xf>
    <xf numFmtId="2" fontId="2" fillId="33" borderId="10" xfId="57" applyNumberFormat="1" applyFont="1" applyFill="1" applyBorder="1" applyAlignment="1">
      <alignment horizontal="center" vertical="center" wrapText="1"/>
      <protection/>
    </xf>
    <xf numFmtId="2" fontId="2" fillId="34" borderId="12" xfId="57" applyNumberFormat="1" applyFont="1" applyFill="1" applyBorder="1" applyAlignment="1">
      <alignment horizontal="center" vertical="center" wrapText="1"/>
      <protection/>
    </xf>
    <xf numFmtId="2" fontId="3" fillId="0" borderId="12" xfId="59" applyNumberFormat="1" applyFont="1" applyFill="1" applyBorder="1" applyAlignment="1">
      <alignment horizontal="center" vertical="center"/>
      <protection/>
    </xf>
    <xf numFmtId="2" fontId="3" fillId="0" borderId="12" xfId="57" applyNumberFormat="1" applyFont="1" applyFill="1" applyBorder="1" applyAlignment="1">
      <alignment horizontal="center" vertical="center"/>
      <protection/>
    </xf>
    <xf numFmtId="2" fontId="3" fillId="0" borderId="0" xfId="59" applyNumberFormat="1" applyFont="1" applyFill="1" applyBorder="1" applyAlignment="1">
      <alignment horizontal="center" vertical="center"/>
      <protection/>
    </xf>
    <xf numFmtId="2" fontId="14" fillId="0" borderId="10" xfId="59" applyNumberFormat="1" applyFont="1" applyFill="1" applyBorder="1" applyAlignment="1" applyProtection="1">
      <alignment horizontal="center" vertical="center" wrapText="1"/>
      <protection locked="0"/>
    </xf>
    <xf numFmtId="2" fontId="0" fillId="0" borderId="0" xfId="57" applyNumberFormat="1" applyFill="1">
      <alignment/>
      <protection/>
    </xf>
    <xf numFmtId="0" fontId="3" fillId="0" borderId="14" xfId="59" applyNumberFormat="1" applyFont="1" applyFill="1" applyBorder="1" applyAlignment="1">
      <alignment horizontal="left" vertical="center" wrapText="1"/>
      <protection/>
    </xf>
    <xf numFmtId="0" fontId="74" fillId="0" borderId="12" xfId="0" applyFont="1" applyFill="1" applyBorder="1" applyAlignment="1">
      <alignment horizontal="center" vertical="center" wrapText="1"/>
    </xf>
    <xf numFmtId="0" fontId="74" fillId="0" borderId="0" xfId="0" applyFont="1" applyFill="1" applyAlignment="1">
      <alignment horizontal="center" vertical="center" wrapText="1"/>
    </xf>
    <xf numFmtId="0" fontId="74" fillId="0" borderId="23" xfId="0" applyFont="1" applyFill="1" applyBorder="1" applyAlignment="1">
      <alignment horizontal="center" vertical="center" wrapText="1"/>
    </xf>
    <xf numFmtId="0" fontId="71" fillId="0" borderId="0" xfId="0" applyFont="1" applyFill="1" applyAlignment="1">
      <alignment horizontal="left" vertical="center"/>
    </xf>
    <xf numFmtId="0" fontId="3" fillId="0" borderId="12" xfId="59" applyNumberFormat="1" applyFont="1" applyFill="1" applyBorder="1" applyAlignment="1">
      <alignment horizontal="left" vertical="center" wrapText="1"/>
      <protection/>
    </xf>
    <xf numFmtId="9" fontId="2" fillId="0" borderId="12" xfId="62" applyFont="1" applyFill="1" applyBorder="1" applyAlignment="1" applyProtection="1">
      <alignment horizontal="center" vertical="center" wrapText="1"/>
      <protection locked="0"/>
    </xf>
    <xf numFmtId="9" fontId="3" fillId="0" borderId="12" xfId="62" applyFont="1" applyFill="1" applyBorder="1" applyAlignment="1" applyProtection="1">
      <alignment horizontal="center" vertical="center"/>
      <protection locked="0"/>
    </xf>
    <xf numFmtId="0" fontId="3" fillId="0" borderId="12" xfId="57" applyNumberFormat="1" applyFont="1" applyFill="1" applyBorder="1" applyAlignment="1" applyProtection="1">
      <alignment horizontal="center" vertical="center"/>
      <protection locked="0"/>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center" wrapText="1"/>
      <protection/>
    </xf>
    <xf numFmtId="0" fontId="6" fillId="0" borderId="17" xfId="59" applyNumberFormat="1" applyFont="1" applyFill="1" applyBorder="1" applyAlignment="1">
      <alignment horizontal="center" vertical="center" wrapText="1"/>
      <protection/>
    </xf>
    <xf numFmtId="0" fontId="6" fillId="0" borderId="24" xfId="59" applyNumberFormat="1" applyFont="1" applyFill="1" applyBorder="1" applyAlignment="1">
      <alignment horizontal="center" vertical="center" wrapText="1"/>
      <protection/>
    </xf>
    <xf numFmtId="0" fontId="75" fillId="0" borderId="0" xfId="57" applyNumberFormat="1" applyFont="1" applyFill="1" applyBorder="1" applyAlignment="1">
      <alignment horizontal="center" vertical="center"/>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vertical="center" wrapText="1"/>
      <protection locked="0"/>
    </xf>
    <xf numFmtId="0" fontId="2" fillId="35" borderId="14" xfId="59" applyNumberFormat="1" applyFont="1" applyFill="1" applyBorder="1" applyAlignment="1" applyProtection="1">
      <alignment horizontal="center" vertical="center"/>
      <protection locked="0"/>
    </xf>
    <xf numFmtId="0" fontId="2" fillId="2" borderId="17" xfId="59" applyNumberFormat="1" applyFont="1" applyFill="1" applyBorder="1" applyAlignment="1" applyProtection="1">
      <alignment horizontal="center" vertical="center"/>
      <protection locked="0"/>
    </xf>
    <xf numFmtId="0" fontId="2" fillId="2" borderId="24" xfId="59" applyNumberFormat="1" applyFont="1" applyFill="1" applyBorder="1" applyAlignment="1" applyProtection="1">
      <alignment horizontal="center" vertical="center"/>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57150</xdr:rowOff>
    </xdr:to>
    <xdr:grpSp>
      <xdr:nvGrpSpPr>
        <xdr:cNvPr id="1" name="Group 1"/>
        <xdr:cNvGrpSpPr>
          <a:grpSpLocks noChangeAspect="1"/>
        </xdr:cNvGrpSpPr>
      </xdr:nvGrpSpPr>
      <xdr:grpSpPr>
        <a:xfrm>
          <a:off x="28575" y="47625"/>
          <a:ext cx="3086100" cy="95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0"/>
  <sheetViews>
    <sheetView showGridLines="0" zoomScale="70" zoomScaleNormal="70" zoomScalePageLayoutView="0" workbookViewId="0" topLeftCell="A1">
      <selection activeCell="C11" sqref="C1:C16384"/>
    </sheetView>
  </sheetViews>
  <sheetFormatPr defaultColWidth="9.140625" defaultRowHeight="15"/>
  <cols>
    <col min="1" max="1" width="14.7109375" style="15" customWidth="1"/>
    <col min="2" max="2" width="65.28125" style="15" customWidth="1"/>
    <col min="3" max="3" width="14.421875" style="15" hidden="1" customWidth="1"/>
    <col min="4" max="4" width="11.57421875" style="86" customWidth="1"/>
    <col min="5" max="5" width="17.140625" style="15" bestFit="1" customWidth="1"/>
    <col min="6" max="6" width="19.57421875" style="15" hidden="1" customWidth="1"/>
    <col min="7" max="7" width="10.57421875" style="15" hidden="1" customWidth="1"/>
    <col min="8" max="8" width="6.7109375" style="15" hidden="1" customWidth="1"/>
    <col min="9" max="9" width="11.7109375" style="15" hidden="1" customWidth="1"/>
    <col min="10" max="10" width="12.421875" style="15" hidden="1" customWidth="1"/>
    <col min="11" max="11" width="23.57421875" style="15" hidden="1" customWidth="1"/>
    <col min="12" max="12" width="11.8515625" style="15" customWidth="1"/>
    <col min="13" max="13" width="16.57421875" style="15" customWidth="1"/>
    <col min="14" max="14" width="7.8515625" style="18" hidden="1" customWidth="1"/>
    <col min="15" max="15" width="10.140625" style="15" hidden="1" customWidth="1"/>
    <col min="16" max="16" width="9.28125" style="15" hidden="1" customWidth="1"/>
    <col min="17" max="17" width="10.57421875" style="15" hidden="1" customWidth="1"/>
    <col min="18" max="18" width="12.28125" style="15" hidden="1" customWidth="1"/>
    <col min="19" max="19" width="9.8515625" style="15" hidden="1" customWidth="1"/>
    <col min="20" max="20" width="12.28125" style="15" hidden="1" customWidth="1"/>
    <col min="21" max="21" width="15.421875" style="15" hidden="1" customWidth="1"/>
    <col min="22" max="22" width="13.7109375" style="15" hidden="1" customWidth="1"/>
    <col min="23" max="23" width="13.57421875" style="15" hidden="1" customWidth="1"/>
    <col min="24" max="24" width="11.28125" style="15" hidden="1" customWidth="1"/>
    <col min="25" max="25" width="12.57421875" style="15" hidden="1" customWidth="1"/>
    <col min="26" max="26" width="12.28125" style="15" hidden="1" customWidth="1"/>
    <col min="27" max="49" width="9.140625" style="15" hidden="1" customWidth="1"/>
    <col min="50" max="50" width="11.8515625" style="15" customWidth="1"/>
    <col min="51" max="51" width="13.28125" style="15" customWidth="1"/>
    <col min="52" max="52" width="6.7109375" style="15" hidden="1" customWidth="1"/>
    <col min="53" max="53" width="18.28125" style="15" customWidth="1"/>
    <col min="54" max="54" width="19.8515625" style="15" customWidth="1"/>
    <col min="55" max="55" width="50.140625" style="15" customWidth="1"/>
    <col min="56" max="238" width="9.140625" style="15" customWidth="1"/>
    <col min="239" max="243" width="9.140625" style="16" customWidth="1"/>
    <col min="244" max="16384" width="9.140625" style="15" customWidth="1"/>
  </cols>
  <sheetData>
    <row r="1" spans="1:243" s="1" customFormat="1" ht="30" customHeight="1">
      <c r="A1" s="102" t="str">
        <f>B2&amp;" BoQ"</f>
        <v>Item Wise BoQ</v>
      </c>
      <c r="B1" s="102"/>
      <c r="C1" s="102"/>
      <c r="D1" s="102"/>
      <c r="E1" s="102"/>
      <c r="F1" s="102"/>
      <c r="G1" s="102"/>
      <c r="H1" s="102"/>
      <c r="I1" s="102"/>
      <c r="J1" s="102"/>
      <c r="K1" s="102"/>
      <c r="L1" s="102"/>
      <c r="M1" s="28"/>
      <c r="N1" s="28"/>
      <c r="O1" s="29"/>
      <c r="P1" s="29"/>
      <c r="Q1" s="30"/>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IE1" s="2"/>
      <c r="IF1" s="2"/>
      <c r="IG1" s="2"/>
      <c r="IH1" s="2"/>
      <c r="II1" s="2"/>
    </row>
    <row r="2" spans="1:55" s="1" customFormat="1" ht="25.5" customHeight="1" hidden="1">
      <c r="A2" s="17" t="s">
        <v>3</v>
      </c>
      <c r="B2" s="17" t="s">
        <v>31</v>
      </c>
      <c r="C2" s="17" t="s">
        <v>4</v>
      </c>
      <c r="D2" s="77" t="s">
        <v>34</v>
      </c>
      <c r="E2" s="17" t="s">
        <v>35</v>
      </c>
      <c r="F2" s="28"/>
      <c r="G2" s="28"/>
      <c r="H2" s="28"/>
      <c r="I2" s="28"/>
      <c r="J2" s="31"/>
      <c r="K2" s="31"/>
      <c r="L2" s="31"/>
      <c r="M2" s="28"/>
      <c r="N2" s="28"/>
      <c r="O2" s="29"/>
      <c r="P2" s="29"/>
      <c r="Q2" s="30"/>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row>
    <row r="3" spans="1:243" s="1" customFormat="1" ht="14.25" hidden="1">
      <c r="A3" s="28" t="s">
        <v>5</v>
      </c>
      <c r="B3" s="28"/>
      <c r="C3" s="28"/>
      <c r="D3" s="7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IE3" s="2"/>
      <c r="IF3" s="2"/>
      <c r="IG3" s="2"/>
      <c r="IH3" s="2"/>
      <c r="II3" s="2"/>
    </row>
    <row r="4" spans="1:243" s="3" customFormat="1" ht="30" customHeight="1">
      <c r="A4" s="103" t="s">
        <v>46</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IE4" s="4"/>
      <c r="IF4" s="4"/>
      <c r="IG4" s="4"/>
      <c r="IH4" s="4"/>
      <c r="II4" s="4"/>
    </row>
    <row r="5" spans="1:243" s="3" customFormat="1" ht="30" customHeight="1">
      <c r="A5" s="103" t="s">
        <v>100</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30" customHeight="1">
      <c r="A6" s="103" t="s">
        <v>49</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5" t="s">
        <v>6</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IE7" s="4"/>
      <c r="IF7" s="4"/>
      <c r="IG7" s="4"/>
      <c r="IH7" s="4"/>
      <c r="II7" s="4"/>
    </row>
    <row r="8" spans="1:243" s="5" customFormat="1" ht="60.75" customHeight="1">
      <c r="A8" s="32" t="s">
        <v>36</v>
      </c>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8"/>
      <c r="IE8" s="6"/>
      <c r="IF8" s="6"/>
      <c r="IG8" s="6"/>
      <c r="IH8" s="6"/>
      <c r="II8" s="6"/>
    </row>
    <row r="9" spans="1:243" s="7" customFormat="1" ht="61.5" customHeight="1">
      <c r="A9" s="96" t="s">
        <v>7</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8"/>
      <c r="IE9" s="8"/>
      <c r="IF9" s="8"/>
      <c r="IG9" s="8"/>
      <c r="IH9" s="8"/>
      <c r="II9" s="8"/>
    </row>
    <row r="10" spans="1:243" s="9" customFormat="1" ht="33" customHeight="1" hidden="1">
      <c r="A10" s="19" t="s">
        <v>8</v>
      </c>
      <c r="B10" s="19" t="s">
        <v>9</v>
      </c>
      <c r="C10" s="19" t="s">
        <v>9</v>
      </c>
      <c r="D10" s="79" t="s">
        <v>8</v>
      </c>
      <c r="E10" s="19" t="s">
        <v>9</v>
      </c>
      <c r="F10" s="19" t="s">
        <v>10</v>
      </c>
      <c r="G10" s="19" t="s">
        <v>10</v>
      </c>
      <c r="H10" s="19" t="s">
        <v>11</v>
      </c>
      <c r="I10" s="19" t="s">
        <v>9</v>
      </c>
      <c r="J10" s="19" t="s">
        <v>8</v>
      </c>
      <c r="K10" s="19" t="s">
        <v>12</v>
      </c>
      <c r="L10" s="19" t="s">
        <v>9</v>
      </c>
      <c r="M10" s="19" t="s">
        <v>8</v>
      </c>
      <c r="N10" s="19" t="s">
        <v>10</v>
      </c>
      <c r="O10" s="19" t="s">
        <v>10</v>
      </c>
      <c r="P10" s="19" t="s">
        <v>10</v>
      </c>
      <c r="Q10" s="19" t="s">
        <v>10</v>
      </c>
      <c r="R10" s="19" t="s">
        <v>11</v>
      </c>
      <c r="S10" s="19" t="s">
        <v>11</v>
      </c>
      <c r="T10" s="19" t="s">
        <v>10</v>
      </c>
      <c r="U10" s="19" t="s">
        <v>10</v>
      </c>
      <c r="V10" s="19" t="s">
        <v>10</v>
      </c>
      <c r="W10" s="19" t="s">
        <v>10</v>
      </c>
      <c r="X10" s="19" t="s">
        <v>11</v>
      </c>
      <c r="Y10" s="19" t="s">
        <v>11</v>
      </c>
      <c r="Z10" s="19" t="s">
        <v>10</v>
      </c>
      <c r="AA10" s="19" t="s">
        <v>10</v>
      </c>
      <c r="AB10" s="19" t="s">
        <v>10</v>
      </c>
      <c r="AC10" s="19" t="s">
        <v>10</v>
      </c>
      <c r="AD10" s="19" t="s">
        <v>11</v>
      </c>
      <c r="AE10" s="19" t="s">
        <v>11</v>
      </c>
      <c r="AF10" s="19" t="s">
        <v>10</v>
      </c>
      <c r="AG10" s="19" t="s">
        <v>10</v>
      </c>
      <c r="AH10" s="19" t="s">
        <v>10</v>
      </c>
      <c r="AI10" s="19" t="s">
        <v>10</v>
      </c>
      <c r="AJ10" s="19" t="s">
        <v>11</v>
      </c>
      <c r="AK10" s="19" t="s">
        <v>11</v>
      </c>
      <c r="AL10" s="19" t="s">
        <v>10</v>
      </c>
      <c r="AM10" s="19" t="s">
        <v>10</v>
      </c>
      <c r="AN10" s="19" t="s">
        <v>10</v>
      </c>
      <c r="AO10" s="19" t="s">
        <v>10</v>
      </c>
      <c r="AP10" s="19" t="s">
        <v>11</v>
      </c>
      <c r="AQ10" s="19" t="s">
        <v>11</v>
      </c>
      <c r="AR10" s="19" t="s">
        <v>10</v>
      </c>
      <c r="AS10" s="19" t="s">
        <v>10</v>
      </c>
      <c r="AT10" s="19" t="s">
        <v>8</v>
      </c>
      <c r="AU10" s="19" t="s">
        <v>8</v>
      </c>
      <c r="AV10" s="19" t="s">
        <v>11</v>
      </c>
      <c r="AW10" s="19" t="s">
        <v>11</v>
      </c>
      <c r="AX10" s="19" t="s">
        <v>8</v>
      </c>
      <c r="AY10" s="19" t="s">
        <v>8</v>
      </c>
      <c r="AZ10" s="19" t="s">
        <v>13</v>
      </c>
      <c r="BA10" s="19" t="s">
        <v>8</v>
      </c>
      <c r="BB10" s="19" t="s">
        <v>8</v>
      </c>
      <c r="BC10" s="19" t="s">
        <v>9</v>
      </c>
      <c r="IE10" s="10"/>
      <c r="IF10" s="10"/>
      <c r="IG10" s="10"/>
      <c r="IH10" s="10"/>
      <c r="II10" s="10"/>
    </row>
    <row r="11" spans="1:243" s="9" customFormat="1" ht="108" customHeight="1">
      <c r="A11" s="19" t="s">
        <v>0</v>
      </c>
      <c r="B11" s="20" t="s">
        <v>14</v>
      </c>
      <c r="C11" s="20" t="s">
        <v>1</v>
      </c>
      <c r="D11" s="80" t="s">
        <v>15</v>
      </c>
      <c r="E11" s="20" t="s">
        <v>16</v>
      </c>
      <c r="F11" s="20" t="s">
        <v>41</v>
      </c>
      <c r="G11" s="20"/>
      <c r="H11" s="20"/>
      <c r="I11" s="20" t="s">
        <v>17</v>
      </c>
      <c r="J11" s="20" t="s">
        <v>18</v>
      </c>
      <c r="K11" s="20" t="s">
        <v>19</v>
      </c>
      <c r="L11" s="20" t="s">
        <v>20</v>
      </c>
      <c r="M11" s="21" t="s">
        <v>40</v>
      </c>
      <c r="N11" s="20" t="s">
        <v>42</v>
      </c>
      <c r="O11" s="20" t="s">
        <v>43</v>
      </c>
      <c r="P11" s="20" t="s">
        <v>44</v>
      </c>
      <c r="Q11" s="20" t="s">
        <v>47</v>
      </c>
      <c r="R11" s="20" t="s">
        <v>48</v>
      </c>
      <c r="S11" s="20" t="s">
        <v>45</v>
      </c>
      <c r="T11" s="20" t="s">
        <v>39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t="s">
        <v>98</v>
      </c>
      <c r="AY11" s="20" t="s">
        <v>89</v>
      </c>
      <c r="AZ11" s="20"/>
      <c r="BA11" s="22" t="s">
        <v>38</v>
      </c>
      <c r="BB11" s="22" t="s">
        <v>37</v>
      </c>
      <c r="BC11" s="22" t="s">
        <v>21</v>
      </c>
      <c r="IE11" s="10"/>
      <c r="IF11" s="10"/>
      <c r="IG11" s="10"/>
      <c r="IH11" s="10"/>
      <c r="II11" s="10"/>
    </row>
    <row r="12" spans="1:243" s="9" customFormat="1" ht="15">
      <c r="A12" s="23">
        <v>1</v>
      </c>
      <c r="B12" s="24">
        <v>2</v>
      </c>
      <c r="C12" s="24">
        <v>3</v>
      </c>
      <c r="D12" s="81">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0"/>
      <c r="IF12" s="10"/>
      <c r="IG12" s="10"/>
      <c r="IH12" s="10"/>
      <c r="II12" s="10"/>
    </row>
    <row r="13" spans="1:243" s="11" customFormat="1" ht="67.5" customHeight="1">
      <c r="A13" s="25">
        <v>1</v>
      </c>
      <c r="B13" s="75" t="s">
        <v>78</v>
      </c>
      <c r="C13" s="33"/>
      <c r="D13" s="82"/>
      <c r="E13" s="35"/>
      <c r="F13" s="34"/>
      <c r="G13" s="36"/>
      <c r="H13" s="36"/>
      <c r="I13" s="25"/>
      <c r="J13" s="35"/>
      <c r="K13" s="37"/>
      <c r="L13" s="37"/>
      <c r="M13" s="38"/>
      <c r="N13" s="39"/>
      <c r="O13" s="37"/>
      <c r="P13" s="26"/>
      <c r="Q13" s="57"/>
      <c r="R13" s="57"/>
      <c r="S13" s="26"/>
      <c r="T13" s="27"/>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40"/>
      <c r="BB13" s="40"/>
      <c r="BC13" s="41"/>
      <c r="IE13" s="12">
        <v>1</v>
      </c>
      <c r="IF13" s="12" t="s">
        <v>22</v>
      </c>
      <c r="IG13" s="12" t="s">
        <v>23</v>
      </c>
      <c r="IH13" s="12">
        <v>10</v>
      </c>
      <c r="II13" s="12" t="s">
        <v>24</v>
      </c>
    </row>
    <row r="14" spans="1:243" s="11" customFormat="1" ht="67.5" customHeight="1">
      <c r="A14" s="25">
        <v>1.1</v>
      </c>
      <c r="B14" s="87" t="s">
        <v>81</v>
      </c>
      <c r="C14" s="33" t="s">
        <v>56</v>
      </c>
      <c r="D14" s="82">
        <v>1</v>
      </c>
      <c r="E14" s="35" t="s">
        <v>55</v>
      </c>
      <c r="F14" s="34"/>
      <c r="G14" s="36"/>
      <c r="H14" s="36"/>
      <c r="I14" s="25"/>
      <c r="J14" s="35"/>
      <c r="K14" s="37" t="s">
        <v>79</v>
      </c>
      <c r="L14" s="37" t="s">
        <v>80</v>
      </c>
      <c r="M14" s="71"/>
      <c r="N14" s="39"/>
      <c r="O14" s="37"/>
      <c r="P14" s="27"/>
      <c r="Q14" s="37"/>
      <c r="R14" s="37"/>
      <c r="S14" s="27"/>
      <c r="T14" s="27"/>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93"/>
      <c r="AY14" s="27"/>
      <c r="AZ14" s="23"/>
      <c r="BA14" s="76">
        <f>(M14+Q14+R14)*D14*(1+N14)*(1+O14)*(1+P14)*(1+AX14)+AY14</f>
        <v>0</v>
      </c>
      <c r="BB14" s="76">
        <f>SUM(N14:AX14)</f>
        <v>0</v>
      </c>
      <c r="BC14" s="41"/>
      <c r="IE14" s="12"/>
      <c r="IF14" s="12"/>
      <c r="IG14" s="12"/>
      <c r="IH14" s="12"/>
      <c r="II14" s="12"/>
    </row>
    <row r="15" spans="1:243" s="11" customFormat="1" ht="67.5" customHeight="1">
      <c r="A15" s="25">
        <v>1.2</v>
      </c>
      <c r="B15" s="87" t="s">
        <v>82</v>
      </c>
      <c r="C15" s="33" t="s">
        <v>57</v>
      </c>
      <c r="D15" s="82">
        <v>1</v>
      </c>
      <c r="E15" s="35" t="s">
        <v>55</v>
      </c>
      <c r="F15" s="34"/>
      <c r="G15" s="36"/>
      <c r="H15" s="36"/>
      <c r="I15" s="25"/>
      <c r="J15" s="35"/>
      <c r="K15" s="37" t="s">
        <v>79</v>
      </c>
      <c r="L15" s="37" t="s">
        <v>80</v>
      </c>
      <c r="M15" s="71"/>
      <c r="N15" s="39"/>
      <c r="O15" s="37"/>
      <c r="P15" s="27"/>
      <c r="Q15" s="37"/>
      <c r="R15" s="37"/>
      <c r="S15" s="27"/>
      <c r="T15" s="27"/>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93"/>
      <c r="AY15" s="27"/>
      <c r="AZ15" s="23"/>
      <c r="BA15" s="76">
        <f aca="true" t="shared" si="0" ref="BA15:BA36">(M15+Q15+R15)*D15*(1+N15)*(1+O15)*(1+P15)*(1+AX15)+AY15</f>
        <v>0</v>
      </c>
      <c r="BB15" s="76">
        <f aca="true" t="shared" si="1" ref="BB15:BB36">SUM(N15:AX15)</f>
        <v>0</v>
      </c>
      <c r="BC15" s="41"/>
      <c r="IE15" s="12"/>
      <c r="IF15" s="12"/>
      <c r="IG15" s="12"/>
      <c r="IH15" s="12"/>
      <c r="II15" s="12"/>
    </row>
    <row r="16" spans="1:243" s="11" customFormat="1" ht="67.5" customHeight="1">
      <c r="A16" s="25">
        <v>1.3</v>
      </c>
      <c r="B16" s="87" t="s">
        <v>83</v>
      </c>
      <c r="C16" s="33" t="s">
        <v>58</v>
      </c>
      <c r="D16" s="82">
        <v>1</v>
      </c>
      <c r="E16" s="35" t="s">
        <v>55</v>
      </c>
      <c r="F16" s="34"/>
      <c r="G16" s="36"/>
      <c r="H16" s="36"/>
      <c r="I16" s="25"/>
      <c r="J16" s="35"/>
      <c r="K16" s="37" t="s">
        <v>79</v>
      </c>
      <c r="L16" s="37" t="s">
        <v>80</v>
      </c>
      <c r="M16" s="71"/>
      <c r="N16" s="39"/>
      <c r="O16" s="37"/>
      <c r="P16" s="27"/>
      <c r="Q16" s="37"/>
      <c r="R16" s="37"/>
      <c r="S16" s="27"/>
      <c r="T16" s="27"/>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93"/>
      <c r="AY16" s="27"/>
      <c r="AZ16" s="23"/>
      <c r="BA16" s="76">
        <f t="shared" si="0"/>
        <v>0</v>
      </c>
      <c r="BB16" s="76">
        <f t="shared" si="1"/>
        <v>0</v>
      </c>
      <c r="BC16" s="41"/>
      <c r="IE16" s="12"/>
      <c r="IF16" s="12"/>
      <c r="IG16" s="12"/>
      <c r="IH16" s="12"/>
      <c r="II16" s="12"/>
    </row>
    <row r="17" spans="1:243" s="11" customFormat="1" ht="67.5" customHeight="1">
      <c r="A17" s="25">
        <v>1.4</v>
      </c>
      <c r="B17" s="87" t="s">
        <v>84</v>
      </c>
      <c r="C17" s="33" t="s">
        <v>59</v>
      </c>
      <c r="D17" s="82">
        <v>1</v>
      </c>
      <c r="E17" s="35" t="s">
        <v>55</v>
      </c>
      <c r="F17" s="34"/>
      <c r="G17" s="36"/>
      <c r="H17" s="36"/>
      <c r="I17" s="25"/>
      <c r="J17" s="35"/>
      <c r="K17" s="37" t="s">
        <v>79</v>
      </c>
      <c r="L17" s="37" t="s">
        <v>80</v>
      </c>
      <c r="M17" s="71"/>
      <c r="N17" s="39"/>
      <c r="O17" s="37"/>
      <c r="P17" s="27"/>
      <c r="Q17" s="37"/>
      <c r="R17" s="37"/>
      <c r="S17" s="27"/>
      <c r="T17" s="27"/>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93"/>
      <c r="AY17" s="27"/>
      <c r="AZ17" s="23"/>
      <c r="BA17" s="76">
        <f t="shared" si="0"/>
        <v>0</v>
      </c>
      <c r="BB17" s="76">
        <f t="shared" si="1"/>
        <v>0</v>
      </c>
      <c r="BC17" s="41"/>
      <c r="IE17" s="12"/>
      <c r="IF17" s="12"/>
      <c r="IG17" s="12"/>
      <c r="IH17" s="12"/>
      <c r="II17" s="12"/>
    </row>
    <row r="18" spans="1:243" s="11" customFormat="1" ht="67.5" customHeight="1">
      <c r="A18" s="25">
        <v>1.5</v>
      </c>
      <c r="B18" s="87" t="s">
        <v>85</v>
      </c>
      <c r="C18" s="33" t="s">
        <v>60</v>
      </c>
      <c r="D18" s="82">
        <v>1</v>
      </c>
      <c r="E18" s="35" t="s">
        <v>55</v>
      </c>
      <c r="F18" s="34"/>
      <c r="G18" s="36"/>
      <c r="H18" s="36"/>
      <c r="I18" s="25"/>
      <c r="J18" s="35"/>
      <c r="K18" s="37" t="s">
        <v>79</v>
      </c>
      <c r="L18" s="37" t="s">
        <v>80</v>
      </c>
      <c r="M18" s="71"/>
      <c r="N18" s="39"/>
      <c r="O18" s="37"/>
      <c r="P18" s="27"/>
      <c r="Q18" s="37"/>
      <c r="R18" s="37"/>
      <c r="S18" s="27"/>
      <c r="T18" s="27"/>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93"/>
      <c r="AY18" s="27"/>
      <c r="AZ18" s="23"/>
      <c r="BA18" s="76">
        <f t="shared" si="0"/>
        <v>0</v>
      </c>
      <c r="BB18" s="76">
        <f t="shared" si="1"/>
        <v>0</v>
      </c>
      <c r="BC18" s="41"/>
      <c r="IE18" s="12"/>
      <c r="IF18" s="12"/>
      <c r="IG18" s="12"/>
      <c r="IH18" s="12"/>
      <c r="II18" s="12"/>
    </row>
    <row r="19" spans="1:243" s="11" customFormat="1" ht="67.5" customHeight="1">
      <c r="A19" s="25">
        <v>1.6</v>
      </c>
      <c r="B19" s="87" t="s">
        <v>86</v>
      </c>
      <c r="C19" s="33" t="s">
        <v>61</v>
      </c>
      <c r="D19" s="82">
        <v>1</v>
      </c>
      <c r="E19" s="35" t="s">
        <v>55</v>
      </c>
      <c r="F19" s="34"/>
      <c r="G19" s="36"/>
      <c r="H19" s="36"/>
      <c r="I19" s="25"/>
      <c r="J19" s="35"/>
      <c r="K19" s="37" t="s">
        <v>79</v>
      </c>
      <c r="L19" s="37" t="s">
        <v>80</v>
      </c>
      <c r="M19" s="71"/>
      <c r="N19" s="39"/>
      <c r="O19" s="37"/>
      <c r="P19" s="27"/>
      <c r="Q19" s="37"/>
      <c r="R19" s="37"/>
      <c r="S19" s="27"/>
      <c r="T19" s="27"/>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93"/>
      <c r="AY19" s="27"/>
      <c r="AZ19" s="23"/>
      <c r="BA19" s="76">
        <f t="shared" si="0"/>
        <v>0</v>
      </c>
      <c r="BB19" s="76">
        <f t="shared" si="1"/>
        <v>0</v>
      </c>
      <c r="BC19" s="41"/>
      <c r="IE19" s="12"/>
      <c r="IF19" s="12"/>
      <c r="IG19" s="12"/>
      <c r="IH19" s="12"/>
      <c r="II19" s="12"/>
    </row>
    <row r="20" spans="1:243" s="11" customFormat="1" ht="67.5" customHeight="1">
      <c r="A20" s="25">
        <v>1.7</v>
      </c>
      <c r="B20" s="87" t="s">
        <v>87</v>
      </c>
      <c r="C20" s="33" t="s">
        <v>62</v>
      </c>
      <c r="D20" s="82">
        <v>1</v>
      </c>
      <c r="E20" s="35" t="s">
        <v>55</v>
      </c>
      <c r="F20" s="34"/>
      <c r="G20" s="36"/>
      <c r="H20" s="36"/>
      <c r="I20" s="25"/>
      <c r="J20" s="35"/>
      <c r="K20" s="37" t="s">
        <v>79</v>
      </c>
      <c r="L20" s="37" t="s">
        <v>80</v>
      </c>
      <c r="M20" s="71"/>
      <c r="N20" s="39"/>
      <c r="O20" s="37"/>
      <c r="P20" s="27"/>
      <c r="Q20" s="37"/>
      <c r="R20" s="37"/>
      <c r="S20" s="27"/>
      <c r="T20" s="27"/>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93"/>
      <c r="AY20" s="27"/>
      <c r="AZ20" s="23"/>
      <c r="BA20" s="76">
        <f t="shared" si="0"/>
        <v>0</v>
      </c>
      <c r="BB20" s="76">
        <f t="shared" si="1"/>
        <v>0</v>
      </c>
      <c r="BC20" s="41"/>
      <c r="IE20" s="12"/>
      <c r="IF20" s="12"/>
      <c r="IG20" s="12"/>
      <c r="IH20" s="12"/>
      <c r="II20" s="12"/>
    </row>
    <row r="21" spans="1:243" s="11" customFormat="1" ht="67.5" customHeight="1">
      <c r="A21" s="25">
        <v>1.8</v>
      </c>
      <c r="B21" s="87" t="s">
        <v>88</v>
      </c>
      <c r="C21" s="33" t="s">
        <v>63</v>
      </c>
      <c r="D21" s="82">
        <v>1</v>
      </c>
      <c r="E21" s="35" t="s">
        <v>55</v>
      </c>
      <c r="F21" s="34"/>
      <c r="G21" s="36"/>
      <c r="H21" s="36"/>
      <c r="I21" s="25"/>
      <c r="J21" s="35"/>
      <c r="K21" s="37" t="s">
        <v>79</v>
      </c>
      <c r="L21" s="37" t="s">
        <v>80</v>
      </c>
      <c r="M21" s="71"/>
      <c r="N21" s="39"/>
      <c r="O21" s="37"/>
      <c r="P21" s="27"/>
      <c r="Q21" s="37"/>
      <c r="R21" s="37"/>
      <c r="S21" s="27"/>
      <c r="T21" s="27"/>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93"/>
      <c r="AY21" s="27"/>
      <c r="AZ21" s="23"/>
      <c r="BA21" s="76">
        <f t="shared" si="0"/>
        <v>0</v>
      </c>
      <c r="BB21" s="76">
        <f t="shared" si="1"/>
        <v>0</v>
      </c>
      <c r="BC21" s="41"/>
      <c r="IE21" s="12"/>
      <c r="IF21" s="12"/>
      <c r="IG21" s="12"/>
      <c r="IH21" s="12"/>
      <c r="II21" s="12"/>
    </row>
    <row r="22" spans="1:243" s="11" customFormat="1" ht="67.5" customHeight="1">
      <c r="A22" s="25">
        <v>2</v>
      </c>
      <c r="B22" s="74" t="s">
        <v>50</v>
      </c>
      <c r="C22" s="83"/>
      <c r="D22" s="83"/>
      <c r="E22" s="35"/>
      <c r="F22" s="34"/>
      <c r="G22" s="36"/>
      <c r="H22" s="36"/>
      <c r="I22" s="25"/>
      <c r="J22" s="35"/>
      <c r="K22" s="37"/>
      <c r="L22" s="37"/>
      <c r="M22" s="38"/>
      <c r="N22" s="39"/>
      <c r="O22" s="37"/>
      <c r="P22" s="27"/>
      <c r="Q22" s="37"/>
      <c r="R22" s="37"/>
      <c r="S22" s="27"/>
      <c r="T22" s="27"/>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93"/>
      <c r="AY22" s="93"/>
      <c r="AZ22" s="93"/>
      <c r="BA22" s="93"/>
      <c r="BB22" s="93"/>
      <c r="BC22" s="41"/>
      <c r="IE22" s="12"/>
      <c r="IF22" s="12"/>
      <c r="IG22" s="12"/>
      <c r="IH22" s="12"/>
      <c r="II22" s="12"/>
    </row>
    <row r="23" spans="1:243" s="11" customFormat="1" ht="67.5" customHeight="1">
      <c r="A23" s="25">
        <v>2.1</v>
      </c>
      <c r="B23" s="91" t="s">
        <v>51</v>
      </c>
      <c r="C23" s="33" t="s">
        <v>64</v>
      </c>
      <c r="D23" s="82">
        <v>2</v>
      </c>
      <c r="E23" s="35" t="s">
        <v>55</v>
      </c>
      <c r="F23" s="34"/>
      <c r="G23" s="36"/>
      <c r="H23" s="36"/>
      <c r="I23" s="25"/>
      <c r="J23" s="35"/>
      <c r="K23" s="37" t="s">
        <v>79</v>
      </c>
      <c r="L23" s="37" t="s">
        <v>80</v>
      </c>
      <c r="M23" s="71"/>
      <c r="N23" s="39"/>
      <c r="O23" s="37"/>
      <c r="P23" s="27"/>
      <c r="Q23" s="37"/>
      <c r="R23" s="37"/>
      <c r="S23" s="27"/>
      <c r="T23" s="27"/>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93"/>
      <c r="AY23" s="27"/>
      <c r="AZ23" s="23"/>
      <c r="BA23" s="76">
        <f t="shared" si="0"/>
        <v>0</v>
      </c>
      <c r="BB23" s="76">
        <f t="shared" si="1"/>
        <v>0</v>
      </c>
      <c r="BC23" s="41"/>
      <c r="IE23" s="12"/>
      <c r="IF23" s="12"/>
      <c r="IG23" s="12"/>
      <c r="IH23" s="12"/>
      <c r="II23" s="12"/>
    </row>
    <row r="24" spans="1:243" s="11" customFormat="1" ht="67.5" customHeight="1">
      <c r="A24" s="25">
        <v>3</v>
      </c>
      <c r="B24" s="88" t="s">
        <v>52</v>
      </c>
      <c r="C24" s="83"/>
      <c r="D24" s="82"/>
      <c r="E24" s="35"/>
      <c r="F24" s="35"/>
      <c r="G24" s="35"/>
      <c r="H24" s="35"/>
      <c r="I24" s="35"/>
      <c r="J24" s="35"/>
      <c r="K24" s="37"/>
      <c r="L24" s="37"/>
      <c r="M24" s="38"/>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94"/>
      <c r="AY24" s="95"/>
      <c r="AZ24" s="95"/>
      <c r="BA24" s="95"/>
      <c r="BB24" s="95"/>
      <c r="BC24" s="41"/>
      <c r="IE24" s="12"/>
      <c r="IF24" s="12"/>
      <c r="IG24" s="12"/>
      <c r="IH24" s="12"/>
      <c r="II24" s="12"/>
    </row>
    <row r="25" spans="1:243" s="11" customFormat="1" ht="67.5" customHeight="1">
      <c r="A25" s="25">
        <v>3.1</v>
      </c>
      <c r="B25" s="92" t="s">
        <v>53</v>
      </c>
      <c r="C25" s="33" t="s">
        <v>65</v>
      </c>
      <c r="D25" s="82">
        <v>1</v>
      </c>
      <c r="E25" s="35" t="s">
        <v>55</v>
      </c>
      <c r="F25" s="34"/>
      <c r="G25" s="36"/>
      <c r="H25" s="36"/>
      <c r="I25" s="25"/>
      <c r="J25" s="35"/>
      <c r="K25" s="37" t="s">
        <v>79</v>
      </c>
      <c r="L25" s="37" t="s">
        <v>80</v>
      </c>
      <c r="M25" s="71"/>
      <c r="N25" s="39"/>
      <c r="O25" s="37"/>
      <c r="P25" s="27"/>
      <c r="Q25" s="37"/>
      <c r="R25" s="37"/>
      <c r="S25" s="27"/>
      <c r="T25" s="27"/>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93"/>
      <c r="AY25" s="27"/>
      <c r="AZ25" s="23"/>
      <c r="BA25" s="76">
        <f t="shared" si="0"/>
        <v>0</v>
      </c>
      <c r="BB25" s="76">
        <f t="shared" si="1"/>
        <v>0</v>
      </c>
      <c r="BC25" s="41"/>
      <c r="IE25" s="12"/>
      <c r="IF25" s="12"/>
      <c r="IG25" s="12"/>
      <c r="IH25" s="12"/>
      <c r="II25" s="12"/>
    </row>
    <row r="26" spans="1:243" s="11" customFormat="1" ht="67.5" customHeight="1">
      <c r="A26" s="25">
        <v>3.2</v>
      </c>
      <c r="B26" s="92" t="s">
        <v>54</v>
      </c>
      <c r="C26" s="33" t="s">
        <v>66</v>
      </c>
      <c r="D26" s="82">
        <v>1</v>
      </c>
      <c r="E26" s="35" t="s">
        <v>55</v>
      </c>
      <c r="F26" s="34"/>
      <c r="G26" s="36"/>
      <c r="H26" s="36"/>
      <c r="I26" s="25"/>
      <c r="J26" s="35"/>
      <c r="K26" s="37" t="s">
        <v>79</v>
      </c>
      <c r="L26" s="37" t="s">
        <v>80</v>
      </c>
      <c r="M26" s="71"/>
      <c r="N26" s="37"/>
      <c r="P26" s="27"/>
      <c r="Q26" s="37"/>
      <c r="R26" s="37"/>
      <c r="S26" s="27"/>
      <c r="T26" s="27"/>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93"/>
      <c r="AY26" s="27"/>
      <c r="AZ26" s="23"/>
      <c r="BA26" s="76">
        <f t="shared" si="0"/>
        <v>0</v>
      </c>
      <c r="BB26" s="76">
        <f t="shared" si="1"/>
        <v>0</v>
      </c>
      <c r="BC26" s="41"/>
      <c r="IE26" s="12"/>
      <c r="IF26" s="12"/>
      <c r="IG26" s="12"/>
      <c r="IH26" s="12"/>
      <c r="II26" s="12"/>
    </row>
    <row r="27" spans="1:243" s="11" customFormat="1" ht="67.5" customHeight="1">
      <c r="A27" s="25">
        <v>4</v>
      </c>
      <c r="B27" s="74" t="s">
        <v>99</v>
      </c>
      <c r="C27" s="33" t="s">
        <v>67</v>
      </c>
      <c r="D27" s="82">
        <v>1</v>
      </c>
      <c r="E27" s="35" t="s">
        <v>55</v>
      </c>
      <c r="F27" s="34"/>
      <c r="G27" s="36"/>
      <c r="H27" s="36"/>
      <c r="I27" s="25"/>
      <c r="J27" s="35"/>
      <c r="K27" s="37" t="s">
        <v>79</v>
      </c>
      <c r="L27" s="37" t="s">
        <v>80</v>
      </c>
      <c r="M27" s="71"/>
      <c r="N27" s="39"/>
      <c r="O27" s="37"/>
      <c r="P27" s="27"/>
      <c r="Q27" s="37"/>
      <c r="R27" s="37"/>
      <c r="S27" s="27"/>
      <c r="T27" s="27"/>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93"/>
      <c r="AY27" s="27"/>
      <c r="AZ27" s="23"/>
      <c r="BA27" s="76">
        <f t="shared" si="0"/>
        <v>0</v>
      </c>
      <c r="BB27" s="76">
        <f t="shared" si="1"/>
        <v>0</v>
      </c>
      <c r="BC27" s="41"/>
      <c r="IE27" s="12"/>
      <c r="IF27" s="12"/>
      <c r="IG27" s="12"/>
      <c r="IH27" s="12"/>
      <c r="II27" s="12"/>
    </row>
    <row r="28" spans="1:243" s="11" customFormat="1" ht="49.5" customHeight="1">
      <c r="A28" s="25">
        <v>5</v>
      </c>
      <c r="B28" s="74" t="s">
        <v>97</v>
      </c>
      <c r="C28" s="83"/>
      <c r="D28" s="82"/>
      <c r="E28" s="35"/>
      <c r="F28" s="34"/>
      <c r="G28" s="36"/>
      <c r="H28" s="36"/>
      <c r="I28" s="25"/>
      <c r="J28" s="35"/>
      <c r="K28" s="37"/>
      <c r="L28" s="37"/>
      <c r="M28" s="38"/>
      <c r="N28" s="37"/>
      <c r="O28" s="37"/>
      <c r="P28" s="27"/>
      <c r="Q28" s="37"/>
      <c r="R28" s="37"/>
      <c r="S28" s="27"/>
      <c r="T28" s="27"/>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93"/>
      <c r="AY28" s="27"/>
      <c r="AZ28" s="27"/>
      <c r="BA28" s="27"/>
      <c r="BB28" s="27"/>
      <c r="BC28" s="41"/>
      <c r="IE28" s="12"/>
      <c r="IF28" s="12"/>
      <c r="IG28" s="12"/>
      <c r="IH28" s="12"/>
      <c r="II28" s="12"/>
    </row>
    <row r="29" spans="1:243" s="11" customFormat="1" ht="67.5" customHeight="1">
      <c r="A29" s="25">
        <v>5.1</v>
      </c>
      <c r="B29" s="87" t="s">
        <v>81</v>
      </c>
      <c r="C29" s="33" t="s">
        <v>71</v>
      </c>
      <c r="D29" s="82">
        <v>1</v>
      </c>
      <c r="E29" s="35" t="s">
        <v>55</v>
      </c>
      <c r="F29" s="34"/>
      <c r="G29" s="36"/>
      <c r="H29" s="36"/>
      <c r="I29" s="25"/>
      <c r="J29" s="35"/>
      <c r="K29" s="37" t="s">
        <v>79</v>
      </c>
      <c r="L29" s="37" t="s">
        <v>80</v>
      </c>
      <c r="M29" s="71"/>
      <c r="N29" s="37"/>
      <c r="O29" s="37"/>
      <c r="P29" s="27"/>
      <c r="Q29" s="37"/>
      <c r="R29" s="37"/>
      <c r="S29" s="27"/>
      <c r="T29" s="27"/>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93"/>
      <c r="AY29" s="27"/>
      <c r="AZ29" s="23"/>
      <c r="BA29" s="76">
        <f t="shared" si="0"/>
        <v>0</v>
      </c>
      <c r="BB29" s="76">
        <f t="shared" si="1"/>
        <v>0</v>
      </c>
      <c r="BC29" s="41"/>
      <c r="IE29" s="12"/>
      <c r="IF29" s="12"/>
      <c r="IG29" s="12"/>
      <c r="IH29" s="12"/>
      <c r="II29" s="12"/>
    </row>
    <row r="30" spans="1:243" s="11" customFormat="1" ht="67.5" customHeight="1">
      <c r="A30" s="25">
        <v>5.2</v>
      </c>
      <c r="B30" s="87" t="s">
        <v>90</v>
      </c>
      <c r="C30" s="33" t="s">
        <v>72</v>
      </c>
      <c r="D30" s="82">
        <v>1</v>
      </c>
      <c r="E30" s="35" t="s">
        <v>55</v>
      </c>
      <c r="F30" s="34"/>
      <c r="G30" s="36"/>
      <c r="H30" s="36"/>
      <c r="I30" s="25"/>
      <c r="J30" s="35"/>
      <c r="K30" s="37" t="s">
        <v>79</v>
      </c>
      <c r="L30" s="37" t="s">
        <v>80</v>
      </c>
      <c r="M30" s="71"/>
      <c r="N30" s="37"/>
      <c r="O30" s="37"/>
      <c r="P30" s="27"/>
      <c r="Q30" s="37"/>
      <c r="R30" s="37"/>
      <c r="S30" s="27"/>
      <c r="T30" s="27"/>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93"/>
      <c r="AY30" s="27"/>
      <c r="AZ30" s="23"/>
      <c r="BA30" s="76">
        <f t="shared" si="0"/>
        <v>0</v>
      </c>
      <c r="BB30" s="76">
        <f t="shared" si="1"/>
        <v>0</v>
      </c>
      <c r="BC30" s="41"/>
      <c r="IE30" s="12"/>
      <c r="IF30" s="12"/>
      <c r="IG30" s="12"/>
      <c r="IH30" s="12"/>
      <c r="II30" s="12"/>
    </row>
    <row r="31" spans="1:243" s="11" customFormat="1" ht="67.5" customHeight="1">
      <c r="A31" s="25">
        <v>5.3</v>
      </c>
      <c r="B31" s="87" t="s">
        <v>91</v>
      </c>
      <c r="C31" s="33" t="s">
        <v>73</v>
      </c>
      <c r="D31" s="82">
        <v>1</v>
      </c>
      <c r="E31" s="35" t="s">
        <v>55</v>
      </c>
      <c r="F31" s="34"/>
      <c r="G31" s="36"/>
      <c r="H31" s="36"/>
      <c r="I31" s="25"/>
      <c r="J31" s="35"/>
      <c r="K31" s="37" t="s">
        <v>79</v>
      </c>
      <c r="L31" s="37" t="s">
        <v>80</v>
      </c>
      <c r="M31" s="71"/>
      <c r="N31" s="37"/>
      <c r="O31" s="37"/>
      <c r="P31" s="27"/>
      <c r="Q31" s="37"/>
      <c r="R31" s="37"/>
      <c r="S31" s="27"/>
      <c r="T31" s="27"/>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93"/>
      <c r="AY31" s="27"/>
      <c r="AZ31" s="23"/>
      <c r="BA31" s="76">
        <f t="shared" si="0"/>
        <v>0</v>
      </c>
      <c r="BB31" s="76">
        <f t="shared" si="1"/>
        <v>0</v>
      </c>
      <c r="BC31" s="41"/>
      <c r="IE31" s="12"/>
      <c r="IF31" s="12"/>
      <c r="IG31" s="12"/>
      <c r="IH31" s="12"/>
      <c r="II31" s="12"/>
    </row>
    <row r="32" spans="1:243" s="11" customFormat="1" ht="67.5" customHeight="1">
      <c r="A32" s="25">
        <v>5.5</v>
      </c>
      <c r="B32" s="87" t="s">
        <v>68</v>
      </c>
      <c r="C32" s="33" t="s">
        <v>74</v>
      </c>
      <c r="D32" s="82">
        <v>1</v>
      </c>
      <c r="E32" s="35" t="s">
        <v>55</v>
      </c>
      <c r="F32" s="34"/>
      <c r="G32" s="36"/>
      <c r="H32" s="36"/>
      <c r="I32" s="25"/>
      <c r="J32" s="35"/>
      <c r="K32" s="37" t="s">
        <v>79</v>
      </c>
      <c r="L32" s="37" t="s">
        <v>80</v>
      </c>
      <c r="M32" s="71"/>
      <c r="N32" s="37"/>
      <c r="O32" s="37"/>
      <c r="P32" s="27"/>
      <c r="Q32" s="37"/>
      <c r="R32" s="37"/>
      <c r="S32" s="27"/>
      <c r="T32" s="27"/>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93"/>
      <c r="AY32" s="27"/>
      <c r="AZ32" s="23"/>
      <c r="BA32" s="76">
        <f t="shared" si="0"/>
        <v>0</v>
      </c>
      <c r="BB32" s="76">
        <f t="shared" si="1"/>
        <v>0</v>
      </c>
      <c r="BC32" s="41"/>
      <c r="IE32" s="12"/>
      <c r="IF32" s="12"/>
      <c r="IG32" s="12"/>
      <c r="IH32" s="12"/>
      <c r="II32" s="12"/>
    </row>
    <row r="33" spans="1:243" s="11" customFormat="1" ht="67.5" customHeight="1">
      <c r="A33" s="25">
        <v>5.6</v>
      </c>
      <c r="B33" s="87" t="s">
        <v>92</v>
      </c>
      <c r="C33" s="33" t="s">
        <v>75</v>
      </c>
      <c r="D33" s="82">
        <v>1</v>
      </c>
      <c r="E33" s="35" t="s">
        <v>55</v>
      </c>
      <c r="F33" s="34"/>
      <c r="G33" s="36"/>
      <c r="H33" s="36"/>
      <c r="I33" s="25"/>
      <c r="J33" s="35"/>
      <c r="K33" s="37" t="s">
        <v>79</v>
      </c>
      <c r="L33" s="37" t="s">
        <v>80</v>
      </c>
      <c r="M33" s="71"/>
      <c r="N33" s="37"/>
      <c r="O33" s="37"/>
      <c r="P33" s="27"/>
      <c r="Q33" s="37"/>
      <c r="R33" s="37"/>
      <c r="S33" s="27"/>
      <c r="T33" s="27"/>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93"/>
      <c r="AY33" s="27"/>
      <c r="AZ33" s="23"/>
      <c r="BA33" s="76">
        <f t="shared" si="0"/>
        <v>0</v>
      </c>
      <c r="BB33" s="76">
        <f t="shared" si="1"/>
        <v>0</v>
      </c>
      <c r="BC33" s="41"/>
      <c r="IE33" s="12"/>
      <c r="IF33" s="12"/>
      <c r="IG33" s="12"/>
      <c r="IH33" s="12"/>
      <c r="II33" s="12"/>
    </row>
    <row r="34" spans="1:243" s="11" customFormat="1" ht="67.5" customHeight="1">
      <c r="A34" s="25">
        <v>5.7</v>
      </c>
      <c r="B34" s="87" t="s">
        <v>93</v>
      </c>
      <c r="C34" s="33" t="s">
        <v>76</v>
      </c>
      <c r="D34" s="82">
        <v>1</v>
      </c>
      <c r="E34" s="35" t="s">
        <v>55</v>
      </c>
      <c r="F34" s="34"/>
      <c r="G34" s="36"/>
      <c r="H34" s="36"/>
      <c r="I34" s="25"/>
      <c r="J34" s="35"/>
      <c r="K34" s="37" t="s">
        <v>79</v>
      </c>
      <c r="L34" s="37" t="s">
        <v>80</v>
      </c>
      <c r="M34" s="71"/>
      <c r="N34" s="37"/>
      <c r="O34" s="37"/>
      <c r="P34" s="27"/>
      <c r="Q34" s="37"/>
      <c r="R34" s="37"/>
      <c r="S34" s="27"/>
      <c r="T34" s="27"/>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93"/>
      <c r="AY34" s="27"/>
      <c r="AZ34" s="23"/>
      <c r="BA34" s="76">
        <f t="shared" si="0"/>
        <v>0</v>
      </c>
      <c r="BB34" s="76">
        <f t="shared" si="1"/>
        <v>0</v>
      </c>
      <c r="BC34" s="41"/>
      <c r="IE34" s="12"/>
      <c r="IF34" s="12"/>
      <c r="IG34" s="12"/>
      <c r="IH34" s="12"/>
      <c r="II34" s="12"/>
    </row>
    <row r="35" spans="1:243" s="11" customFormat="1" ht="67.5" customHeight="1" thickBot="1">
      <c r="A35" s="25">
        <v>6</v>
      </c>
      <c r="B35" s="89" t="s">
        <v>69</v>
      </c>
      <c r="C35" s="33" t="s">
        <v>77</v>
      </c>
      <c r="D35" s="82">
        <v>1</v>
      </c>
      <c r="E35" s="70" t="s">
        <v>95</v>
      </c>
      <c r="F35" s="34"/>
      <c r="G35" s="36"/>
      <c r="H35" s="36"/>
      <c r="I35" s="25"/>
      <c r="J35" s="35"/>
      <c r="K35" s="37" t="s">
        <v>79</v>
      </c>
      <c r="L35" s="37" t="s">
        <v>80</v>
      </c>
      <c r="M35" s="71"/>
      <c r="N35" s="37"/>
      <c r="O35" s="37"/>
      <c r="P35" s="27"/>
      <c r="Q35" s="37"/>
      <c r="R35" s="37"/>
      <c r="S35" s="27"/>
      <c r="T35" s="27"/>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93"/>
      <c r="AY35" s="27"/>
      <c r="AZ35" s="23"/>
      <c r="BA35" s="76">
        <f t="shared" si="0"/>
        <v>0</v>
      </c>
      <c r="BB35" s="76">
        <f t="shared" si="1"/>
        <v>0</v>
      </c>
      <c r="BC35" s="41"/>
      <c r="IE35" s="12"/>
      <c r="IF35" s="12"/>
      <c r="IG35" s="12"/>
      <c r="IH35" s="12"/>
      <c r="II35" s="12"/>
    </row>
    <row r="36" spans="1:243" s="11" customFormat="1" ht="67.5" customHeight="1" thickBot="1">
      <c r="A36" s="25">
        <v>7</v>
      </c>
      <c r="B36" s="90" t="s">
        <v>70</v>
      </c>
      <c r="C36" s="33" t="s">
        <v>94</v>
      </c>
      <c r="D36" s="82">
        <v>1</v>
      </c>
      <c r="E36" s="56" t="s">
        <v>96</v>
      </c>
      <c r="F36" s="66"/>
      <c r="G36" s="67"/>
      <c r="H36" s="68"/>
      <c r="I36" s="64"/>
      <c r="J36" s="69"/>
      <c r="K36" s="37" t="s">
        <v>79</v>
      </c>
      <c r="L36" s="37" t="s">
        <v>80</v>
      </c>
      <c r="M36" s="71"/>
      <c r="N36" s="37"/>
      <c r="O36" s="37"/>
      <c r="P36" s="27"/>
      <c r="Q36" s="37"/>
      <c r="R36" s="37"/>
      <c r="S36" s="27"/>
      <c r="T36" s="58"/>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93"/>
      <c r="AY36" s="27"/>
      <c r="AZ36" s="59"/>
      <c r="BA36" s="76">
        <f t="shared" si="0"/>
        <v>0</v>
      </c>
      <c r="BB36" s="76">
        <f t="shared" si="1"/>
        <v>0</v>
      </c>
      <c r="BC36" s="41"/>
      <c r="IE36" s="12"/>
      <c r="IF36" s="12"/>
      <c r="IG36" s="12"/>
      <c r="IH36" s="12"/>
      <c r="II36" s="12"/>
    </row>
    <row r="37" spans="1:243" s="11" customFormat="1" ht="24.75" customHeight="1">
      <c r="A37" s="42" t="s">
        <v>28</v>
      </c>
      <c r="B37" s="60"/>
      <c r="C37" s="61"/>
      <c r="D37" s="84"/>
      <c r="E37" s="62"/>
      <c r="F37" s="62"/>
      <c r="G37" s="62"/>
      <c r="H37" s="63"/>
      <c r="I37" s="63"/>
      <c r="J37" s="63"/>
      <c r="K37" s="63"/>
      <c r="L37" s="6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65">
        <f>SUM(BA14:BA36)</f>
        <v>0</v>
      </c>
      <c r="BB37" s="65">
        <f>SUM(BB14:BB36)</f>
        <v>0</v>
      </c>
      <c r="BC37" s="41" t="str">
        <f>SpellNumber(L37,BA37)</f>
        <v> Zero Only</v>
      </c>
      <c r="IE37" s="12">
        <v>4</v>
      </c>
      <c r="IF37" s="12" t="s">
        <v>26</v>
      </c>
      <c r="IG37" s="12" t="s">
        <v>27</v>
      </c>
      <c r="IH37" s="12">
        <v>10</v>
      </c>
      <c r="II37" s="12" t="s">
        <v>25</v>
      </c>
    </row>
    <row r="38" spans="1:243" s="13" customFormat="1" ht="54.75" customHeight="1" hidden="1">
      <c r="A38" s="43" t="s">
        <v>33</v>
      </c>
      <c r="B38" s="45"/>
      <c r="C38" s="46"/>
      <c r="D38" s="85"/>
      <c r="E38" s="72" t="s">
        <v>29</v>
      </c>
      <c r="F38" s="73"/>
      <c r="G38" s="47"/>
      <c r="H38" s="48"/>
      <c r="I38" s="48"/>
      <c r="J38" s="48"/>
      <c r="K38" s="49"/>
      <c r="L38" s="50"/>
      <c r="M38" s="51" t="s">
        <v>30</v>
      </c>
      <c r="N38" s="52"/>
      <c r="O38" s="44"/>
      <c r="P38" s="44"/>
      <c r="Q38" s="44"/>
      <c r="R38" s="44"/>
      <c r="S38" s="44"/>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3">
        <f>IF(ISBLANK(F38),0,IF(E38="Excess (+)",ROUND(BA37+(BA37*F38),2),IF(E38="Less (-)",ROUND(BA37+(BA37*F38*(-1)),2),0)))</f>
        <v>0</v>
      </c>
      <c r="BB38" s="54">
        <f>ROUND(BA38,0)</f>
        <v>0</v>
      </c>
      <c r="BC38" s="55" t="str">
        <f>SpellNumber(L38,BB38)</f>
        <v> Zero Only</v>
      </c>
      <c r="IE38" s="14"/>
      <c r="IF38" s="14"/>
      <c r="IG38" s="14"/>
      <c r="IH38" s="14"/>
      <c r="II38" s="14"/>
    </row>
    <row r="39" spans="1:243" s="13" customFormat="1" ht="43.5" customHeight="1">
      <c r="A39" s="42" t="s">
        <v>32</v>
      </c>
      <c r="B39" s="42"/>
      <c r="C39" s="99"/>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1"/>
      <c r="IE39" s="14"/>
      <c r="IF39" s="14"/>
      <c r="IG39" s="14"/>
      <c r="IH39" s="14"/>
      <c r="II39" s="14"/>
    </row>
    <row r="40" spans="3:243" s="9" customFormat="1" ht="15">
      <c r="C40" s="15"/>
      <c r="D40" s="86"/>
      <c r="E40" s="15"/>
      <c r="F40" s="15"/>
      <c r="G40" s="15"/>
      <c r="H40" s="15"/>
      <c r="I40" s="15"/>
      <c r="J40" s="15"/>
      <c r="K40" s="15"/>
      <c r="L40" s="15"/>
      <c r="M40" s="15"/>
      <c r="O40" s="15"/>
      <c r="BA40" s="15"/>
      <c r="BC40" s="15"/>
      <c r="IE40" s="10"/>
      <c r="IF40" s="10"/>
      <c r="IG40" s="10"/>
      <c r="IH40" s="10"/>
      <c r="II40" s="10"/>
    </row>
  </sheetData>
  <sheetProtection password="C8ED" sheet="1"/>
  <mergeCells count="8">
    <mergeCell ref="A9:BC9"/>
    <mergeCell ref="C39:BC3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allowBlank="1" showInputMessage="1" showErrorMessage="1" promptTitle="Addition / Deduction" prompt="Please Choose the correct One" sqref="J13:J23 J25:J36"/>
    <dataValidation type="list" showInputMessage="1" showErrorMessage="1" sqref="I13:I23 I25:I36">
      <formula1>"Excess(+), Less(-)"</formula1>
    </dataValidation>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Itemcode/Make" prompt="Please enter text" sqref="C13:C21 C29:C36 C23 C25:C27"/>
    <dataValidation type="decimal" allowBlank="1" showInputMessage="1" showErrorMessage="1" promptTitle="Rate Entry" prompt="Please enter the Other Taxes2 in Rupees for this item. " errorTitle="Invaid Entry" error="Only Numeric Values are allowed. " sqref="N13:N23 N27:N36 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R25: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Q25: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G25:H36">
      <formula1>0</formula1>
      <formula2>999999999999999</formula2>
    </dataValidation>
    <dataValidation allowBlank="1" showInputMessage="1" showErrorMessage="1" promptTitle="Units" prompt="Please enter Units in text" sqref="F24:J24 C22:D22 C28 E13:E34 N24:BB24 C24"/>
    <dataValidation type="decimal" allowBlank="1" showInputMessage="1" showErrorMessage="1" promptTitle="Quantity" prompt="Please enter the Quantity for this item. " errorTitle="Invalid Entry" error="Only Numeric Values are allowed. " sqref="F25:F36 D13:D21 F13:F23 D23:D36">
      <formula1>0</formula1>
      <formula2>999999999999999</formula2>
    </dataValidation>
    <dataValidation type="list" allowBlank="1" showInputMessage="1" showErrorMessage="1" sqref="K13:K36">
      <formula1>"Partial Conversion, Full Conversion"</formula1>
    </dataValidation>
    <dataValidation type="list" allowBlank="1" showInputMessage="1" showErrorMessage="1" sqref="L13 L14 L15 L16 L17 L18 L19 L20 L21 L22 L23 L24 L25 L26 L27 L28 L29 L30 L31 L32 L33 L34 L35 L36">
      <formula1>"INR,USD,JPY,EUR"</formula1>
    </dataValidation>
    <dataValidation type="decimal" allowBlank="1" showInputMessage="1" showErrorMessage="1" promptTitle="GST Entry" prompt="Please enter the GST in Rupees for this item. " errorTitle="Invaid Entry" error="Only Numeric Values are allowed. " sqref="O13:O23 O25 N26 O27:O36">
      <formula1>0</formula1>
      <formula2>999999999999999</formula2>
    </dataValidation>
    <dataValidation allowBlank="1" showErrorMessage="1" sqref="M14:M21 M23 M25:M27 M29:M36"/>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42" bottom="0.44" header="0.3" footer="0.3"/>
  <pageSetup horizontalDpi="600" verticalDpi="6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9" t="s">
        <v>2</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contracts</cp:lastModifiedBy>
  <cp:lastPrinted>2017-09-27T06:58:47Z</cp:lastPrinted>
  <dcterms:created xsi:type="dcterms:W3CDTF">2009-01-30T06:42:42Z</dcterms:created>
  <dcterms:modified xsi:type="dcterms:W3CDTF">2017-09-27T09:57:57Z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